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0995" activeTab="0"/>
  </bookViews>
  <sheets>
    <sheet name="Форма 2 (тыс.руб.)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'Форма 2 (тыс.руб.)'!$A$1:$BB$88</definedName>
  </definedNames>
  <calcPr fullCalcOnLoad="1"/>
</workbook>
</file>

<file path=xl/sharedStrings.xml><?xml version="1.0" encoding="utf-8"?>
<sst xmlns="http://schemas.openxmlformats.org/spreadsheetml/2006/main" count="129" uniqueCount="106">
  <si>
    <t>Утв. приказом Минфина РФ</t>
  </si>
  <si>
    <t>от 2 июля 2010 г. № 66н</t>
  </si>
  <si>
    <t>Отчет о прибылях и убытках</t>
  </si>
  <si>
    <t>за</t>
  </si>
  <si>
    <t>Январь-Декабрь</t>
  </si>
  <si>
    <t>11</t>
  </si>
  <si>
    <t>г.</t>
  </si>
  <si>
    <t>Коды</t>
  </si>
  <si>
    <t>Форма по ОКУД</t>
  </si>
  <si>
    <t>0710002</t>
  </si>
  <si>
    <t>Дата (число, месяц, год)</t>
  </si>
  <si>
    <t>27</t>
  </si>
  <si>
    <t>Организация</t>
  </si>
  <si>
    <t>ОАО "Татнефтепром"</t>
  </si>
  <si>
    <t>по ОКПО</t>
  </si>
  <si>
    <t>01400316</t>
  </si>
  <si>
    <t>Идентификационный номер налогоплательщика</t>
  </si>
  <si>
    <t>ИНН</t>
  </si>
  <si>
    <t>1644009854</t>
  </si>
  <si>
    <t>Вид экономической</t>
  </si>
  <si>
    <t>11.10.11</t>
  </si>
  <si>
    <t>деятельности</t>
  </si>
  <si>
    <t>по ОКВЭД</t>
  </si>
  <si>
    <t>Организационно-правовая форма / форма собственности</t>
  </si>
  <si>
    <t>47</t>
  </si>
  <si>
    <t>32</t>
  </si>
  <si>
    <t>Открытое акционерное общество</t>
  </si>
  <si>
    <t>по ОКОПФ/ОКФС</t>
  </si>
  <si>
    <t xml:space="preserve">Единица измерения: тыс. руб. </t>
  </si>
  <si>
    <t>по ОКЕИ</t>
  </si>
  <si>
    <t>384</t>
  </si>
  <si>
    <r>
      <t>Пояснения</t>
    </r>
    <r>
      <rPr>
        <vertAlign val="superscript"/>
        <sz val="9"/>
        <rFont val="Times New Roman"/>
        <family val="1"/>
      </rPr>
      <t>1</t>
    </r>
  </si>
  <si>
    <r>
      <t>Наименование показателя</t>
    </r>
    <r>
      <rPr>
        <vertAlign val="superscript"/>
        <sz val="9"/>
        <rFont val="Times New Roman"/>
        <family val="1"/>
      </rPr>
      <t>2</t>
    </r>
  </si>
  <si>
    <t>Код</t>
  </si>
  <si>
    <t>За Январь-Декабрь</t>
  </si>
  <si>
    <t>20</t>
  </si>
  <si>
    <r>
      <t>г.</t>
    </r>
    <r>
      <rPr>
        <vertAlign val="superscript"/>
        <sz val="9"/>
        <rFont val="Times New Roman"/>
        <family val="1"/>
      </rPr>
      <t>3</t>
    </r>
  </si>
  <si>
    <t>10</t>
  </si>
  <si>
    <r>
      <t>г.</t>
    </r>
    <r>
      <rPr>
        <vertAlign val="superscript"/>
        <sz val="9"/>
        <rFont val="Times New Roman"/>
        <family val="1"/>
      </rPr>
      <t>4</t>
    </r>
  </si>
  <si>
    <r>
      <t>Выручка</t>
    </r>
    <r>
      <rPr>
        <vertAlign val="superscript"/>
        <sz val="10"/>
        <rFont val="Times New Roman"/>
        <family val="1"/>
      </rPr>
      <t>5</t>
    </r>
  </si>
  <si>
    <t>в т. ч.   выручка от реализации нефти</t>
  </si>
  <si>
    <t xml:space="preserve"> - выручка от прочих видов деятельности</t>
  </si>
  <si>
    <t>Себестоимость продаж</t>
  </si>
  <si>
    <t>(1 551 097)</t>
  </si>
  <si>
    <t>(1 226 989 )</t>
  </si>
  <si>
    <t>в т. ч.  себестоимость реализованной нефти</t>
  </si>
  <si>
    <t>(1 550 092)</t>
  </si>
  <si>
    <t>(1 218 780 )</t>
  </si>
  <si>
    <t xml:space="preserve"> - себестоимость прочих видов деятельности</t>
  </si>
  <si>
    <t>(1 005)</t>
  </si>
  <si>
    <t>(8 209 )</t>
  </si>
  <si>
    <t>Валовая прибыль (убыток)</t>
  </si>
  <si>
    <t>Коммерческие расходы</t>
  </si>
  <si>
    <t>(113 761)</t>
  </si>
  <si>
    <t>(125 432 )</t>
  </si>
  <si>
    <t>Управленческие расходы</t>
  </si>
  <si>
    <t>()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</si>
  <si>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</si>
  <si>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</si>
  <si>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</si>
  <si>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</si>
  <si>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(2 755)</t>
  </si>
  <si>
    <t>Прочие доходы</t>
  </si>
  <si>
    <t>Прочие расходы</t>
  </si>
  <si>
    <t>(191 720 )</t>
  </si>
  <si>
    <t>(184 719)</t>
  </si>
  <si>
    <t>Прибыль (убыток) до налогообложения</t>
  </si>
  <si>
    <t>Текущий налог на прибыль</t>
  </si>
  <si>
    <t>(184 171 )</t>
  </si>
  <si>
    <t>(76 237 )</t>
  </si>
  <si>
    <t>в т. ч. постоянные налоговые обязательства (активы)</t>
  </si>
  <si>
    <t>Изменение отложенных налоговых обязательств</t>
  </si>
  <si>
    <t>(25 174  )</t>
  </si>
  <si>
    <t>(2 533)</t>
  </si>
  <si>
    <t>Изменение отложенных налоговых активов</t>
  </si>
  <si>
    <t>(33 )</t>
  </si>
  <si>
    <t>Прочее</t>
  </si>
  <si>
    <t>Чистая прибыль (убыток)</t>
  </si>
  <si>
    <t>Форма 0710002 с.2</t>
  </si>
  <si>
    <t>Форма 0710002 с. 2</t>
  </si>
  <si>
    <t>СПРАВОЧНО</t>
  </si>
  <si>
    <t>Результат от переоценки внеоборотных активов,</t>
  </si>
  <si>
    <t>не включаемый в чистую прибыль (убыток) периода</t>
  </si>
  <si>
    <t>Результат от прочих операций, не включаемый</t>
  </si>
  <si>
    <t>в чистую прибыль (убыток) периода</t>
  </si>
  <si>
    <r>
      <t>Совокупный финансовый результат периода</t>
    </r>
    <r>
      <rPr>
        <vertAlign val="superscript"/>
        <sz val="10"/>
        <rFont val="Times New Roman"/>
        <family val="1"/>
      </rPr>
      <t>6</t>
    </r>
  </si>
  <si>
    <t>Базовая прибыль (убыток) на акцию</t>
  </si>
  <si>
    <t>Разводненная прибыль (убыток) на акцию</t>
  </si>
  <si>
    <t>Руководитель</t>
  </si>
  <si>
    <t>Щелков С.Ф.</t>
  </si>
  <si>
    <t>Главный бухгалтер</t>
  </si>
  <si>
    <t>Комаров А.В.</t>
  </si>
  <si>
    <t>(подпись)</t>
  </si>
  <si>
    <t>(расшифровка подписи)</t>
  </si>
  <si>
    <t>«</t>
  </si>
  <si>
    <t>»</t>
  </si>
  <si>
    <t>12</t>
  </si>
  <si>
    <t>31</t>
  </si>
  <si>
    <t>2011</t>
  </si>
  <si>
    <t>марта</t>
  </si>
  <si>
    <t>Добыча сырой нефти и нефтяного (попутного) газа</t>
  </si>
  <si>
    <t>Пояснения</t>
  </si>
  <si>
    <t>п. 3</t>
  </si>
  <si>
    <t>п..3 и 4.3</t>
  </si>
  <si>
    <t>п. 4.3</t>
  </si>
  <si>
    <t>п. 3 и 4.3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</si>
</sst>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9" fillId="0" borderId="21" xfId="0" applyFont="1" applyBorder="1" applyAlignment="1">
      <alignment/>
    </xf>
    <xf numFmtId="49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8" fillId="0" borderId="21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0" fillId="0" borderId="15" xfId="0" applyFont="1" applyBorder="1" applyAlignment="1" quotePrefix="1">
      <alignment horizontal="right"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3" fontId="0" fillId="0" borderId="15" xfId="0" applyNumberFormat="1" applyFont="1" applyBorder="1" applyAlignment="1" quotePrefix="1">
      <alignment horizontal="right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 quotePrefix="1">
      <alignment horizontal="right"/>
    </xf>
    <xf numFmtId="0" fontId="0" fillId="0" borderId="22" xfId="0" applyFont="1" applyBorder="1" applyAlignment="1" quotePrefix="1">
      <alignment horizontal="right"/>
    </xf>
    <xf numFmtId="0" fontId="0" fillId="0" borderId="23" xfId="0" applyFont="1" applyBorder="1" applyAlignment="1" quotePrefix="1">
      <alignment horizontal="right"/>
    </xf>
    <xf numFmtId="0" fontId="0" fillId="0" borderId="20" xfId="0" applyFont="1" applyBorder="1" applyAlignment="1" quotePrefix="1">
      <alignment horizontal="right"/>
    </xf>
    <xf numFmtId="0" fontId="0" fillId="0" borderId="21" xfId="0" applyFont="1" applyBorder="1" applyAlignment="1" quotePrefix="1">
      <alignment horizontal="right"/>
    </xf>
    <xf numFmtId="0" fontId="0" fillId="0" borderId="24" xfId="0" applyFont="1" applyBorder="1" applyAlignment="1" quotePrefix="1">
      <alignment horizontal="right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0" fillId="0" borderId="19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3" fontId="12" fillId="0" borderId="18" xfId="0" applyNumberFormat="1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3" fontId="12" fillId="0" borderId="21" xfId="0" applyNumberFormat="1" applyFont="1" applyBorder="1" applyAlignment="1" quotePrefix="1">
      <alignment horizontal="right"/>
    </xf>
    <xf numFmtId="3" fontId="12" fillId="0" borderId="21" xfId="0" applyNumberFormat="1" applyFont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25" xfId="0" applyFont="1" applyBorder="1" applyAlignment="1" quotePrefix="1">
      <alignment horizontal="right"/>
    </xf>
    <xf numFmtId="0" fontId="0" fillId="0" borderId="15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3" fontId="12" fillId="0" borderId="17" xfId="0" applyNumberFormat="1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3" fontId="12" fillId="0" borderId="25" xfId="0" applyNumberFormat="1" applyFont="1" applyBorder="1" applyAlignment="1" quotePrefix="1">
      <alignment horizontal="right"/>
    </xf>
    <xf numFmtId="0" fontId="12" fillId="0" borderId="15" xfId="0" applyFont="1" applyBorder="1" applyAlignment="1">
      <alignment horizontal="right"/>
    </xf>
    <xf numFmtId="0" fontId="0" fillId="0" borderId="17" xfId="0" applyFont="1" applyBorder="1" applyAlignment="1" quotePrefix="1">
      <alignment horizontal="right"/>
    </xf>
    <xf numFmtId="0" fontId="0" fillId="0" borderId="16" xfId="0" applyFont="1" applyBorder="1" applyAlignment="1" quotePrefix="1">
      <alignment horizontal="right"/>
    </xf>
    <xf numFmtId="0" fontId="12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3" fontId="12" fillId="0" borderId="13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15" xfId="0" applyNumberFormat="1" applyFont="1" applyBorder="1" applyAlignment="1" quotePrefix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3" fontId="0" fillId="0" borderId="17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25" xfId="0" applyNumberFormat="1" applyFont="1" applyBorder="1" applyAlignment="1" quotePrefix="1">
      <alignment horizontal="right"/>
    </xf>
    <xf numFmtId="0" fontId="8" fillId="0" borderId="1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3\tnp_obmen\&#1056;&#1072;&#1073;&#1086;&#1095;&#1080;&#1081;%20&#1089;&#1090;&#1086;&#1083;\&#1058;&#1072;&#1090;&#1085;&#1077;&#1092;&#1090;&#1077;&#1087;&#1088;&#1086;&#1084;\&#1054;&#1090;&#1095;&#1077;&#1090;&#1085;&#1086;&#1089;&#1090;&#1100;%20&#1058;&#1053;&#1055;\2011%20&#1075;&#1086;&#1076;\12%20&#1084;&#1077;&#1089;&#1103;&#1094;&#1077;&#1074;\&#1060;&#8470;2%20(&#1103;&#1085;&#1074;&#1072;&#1088;&#1100;-&#1076;&#1077;&#1082;&#1072;&#1073;&#1088;&#110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(тыс.р.)"/>
      <sheetName val="Форма 2(новая)"/>
      <sheetName val="Свод"/>
      <sheetName val="91"/>
    </sheetNames>
    <sheetDataSet>
      <sheetData sheetId="1">
        <row r="27">
          <cell r="AK27">
            <v>0</v>
          </cell>
        </row>
        <row r="29">
          <cell r="AK29">
            <v>0</v>
          </cell>
        </row>
        <row r="34">
          <cell r="AK34">
            <v>25944798</v>
          </cell>
        </row>
        <row r="37">
          <cell r="AK37">
            <v>14453448</v>
          </cell>
        </row>
      </sheetData>
      <sheetData sheetId="2">
        <row r="4">
          <cell r="C4">
            <v>1897500042</v>
          </cell>
        </row>
        <row r="6">
          <cell r="C6">
            <v>2044528173</v>
          </cell>
        </row>
        <row r="11">
          <cell r="C11">
            <v>1074369972</v>
          </cell>
        </row>
        <row r="12">
          <cell r="C12">
            <v>2600400517</v>
          </cell>
        </row>
        <row r="26">
          <cell r="C26">
            <v>25436949</v>
          </cell>
        </row>
        <row r="29">
          <cell r="C29">
            <v>76430318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8"/>
  <sheetViews>
    <sheetView tabSelected="1" zoomScalePageLayoutView="0" workbookViewId="0" topLeftCell="A1">
      <selection activeCell="CC35" sqref="CC35"/>
    </sheetView>
  </sheetViews>
  <sheetFormatPr defaultColWidth="2" defaultRowHeight="12.75"/>
  <cols>
    <col min="1" max="5" width="2" style="4" customWidth="1"/>
    <col min="6" max="6" width="0.328125" style="4" customWidth="1"/>
    <col min="7" max="7" width="2" style="4" hidden="1" customWidth="1"/>
    <col min="8" max="33" width="2" style="4" customWidth="1"/>
    <col min="34" max="34" width="0.1640625" style="4" customWidth="1"/>
    <col min="35" max="35" width="2" style="4" hidden="1" customWidth="1"/>
    <col min="36" max="36" width="6.66015625" style="5" customWidth="1"/>
    <col min="37" max="37" width="1.3359375" style="4" customWidth="1"/>
    <col min="38" max="46" width="2" style="4" customWidth="1"/>
    <col min="47" max="47" width="0.82421875" style="4" customWidth="1"/>
    <col min="48" max="52" width="2" style="4" customWidth="1"/>
    <col min="53" max="53" width="1.0078125" style="4" customWidth="1"/>
    <col min="54" max="54" width="1.83203125" style="4" customWidth="1"/>
    <col min="55" max="66" width="0" style="4" hidden="1" customWidth="1"/>
    <col min="67" max="16384" width="2" style="4" customWidth="1"/>
  </cols>
  <sheetData>
    <row r="1" spans="36:54" s="1" customFormat="1" ht="11.25">
      <c r="AJ1" s="2"/>
      <c r="BB1" s="3" t="s">
        <v>0</v>
      </c>
    </row>
    <row r="2" spans="36:54" s="1" customFormat="1" ht="11.25">
      <c r="AJ2" s="2"/>
      <c r="BB2" s="3" t="s">
        <v>1</v>
      </c>
    </row>
    <row r="3" spans="36:54" s="1" customFormat="1" ht="11.25">
      <c r="AJ3" s="2"/>
      <c r="BB3" s="3"/>
    </row>
    <row r="4" ht="11.25">
      <c r="BB4" s="6"/>
    </row>
    <row r="5" spans="1:54" s="8" customFormat="1" ht="16.5">
      <c r="A5" s="175" t="s">
        <v>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11" customFormat="1" ht="2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176" t="s">
        <v>3</v>
      </c>
      <c r="L6" s="176"/>
      <c r="M6" s="175" t="s">
        <v>4</v>
      </c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8">
        <v>20</v>
      </c>
      <c r="Y6" s="178"/>
      <c r="Z6" s="178"/>
      <c r="AA6" s="179" t="s">
        <v>5</v>
      </c>
      <c r="AB6" s="179"/>
      <c r="AC6" s="179"/>
      <c r="AD6" s="181" t="s">
        <v>6</v>
      </c>
      <c r="AE6" s="181"/>
      <c r="AF6" s="7"/>
      <c r="AG6" s="7"/>
      <c r="AH6" s="7"/>
      <c r="AI6" s="7"/>
      <c r="AJ6" s="7"/>
      <c r="AK6" s="7"/>
      <c r="AL6" s="7"/>
      <c r="AM6" s="7"/>
      <c r="AN6" s="7"/>
      <c r="AO6" s="7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s="17" customFormat="1" ht="12.75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76"/>
      <c r="L7" s="176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8"/>
      <c r="Y7" s="178"/>
      <c r="Z7" s="178"/>
      <c r="AA7" s="180"/>
      <c r="AB7" s="180"/>
      <c r="AC7" s="180"/>
      <c r="AD7" s="181"/>
      <c r="AE7" s="181"/>
      <c r="AF7" s="13"/>
      <c r="AG7" s="9"/>
      <c r="AH7" s="14"/>
      <c r="AI7" s="12"/>
      <c r="AJ7" s="15"/>
      <c r="AK7" s="12"/>
      <c r="AL7" s="12"/>
      <c r="AM7" s="12"/>
      <c r="AN7" s="12"/>
      <c r="AO7" s="12"/>
      <c r="AP7" s="16"/>
      <c r="AQ7" s="166" t="s">
        <v>7</v>
      </c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8"/>
    </row>
    <row r="8" spans="1:54" s="17" customFormat="1" ht="1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AD8" s="18"/>
      <c r="AE8" s="18"/>
      <c r="AF8" s="18"/>
      <c r="AG8" s="18"/>
      <c r="AH8" s="18"/>
      <c r="AI8" s="18"/>
      <c r="AJ8" s="19"/>
      <c r="AK8" s="18"/>
      <c r="AL8" s="18"/>
      <c r="AM8" s="18"/>
      <c r="AN8" s="18"/>
      <c r="AO8" s="20" t="s">
        <v>8</v>
      </c>
      <c r="AP8" s="18"/>
      <c r="AQ8" s="169" t="s">
        <v>9</v>
      </c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1"/>
    </row>
    <row r="9" spans="1:54" s="17" customFormat="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9"/>
      <c r="AK9" s="18"/>
      <c r="AL9" s="18"/>
      <c r="AM9" s="18"/>
      <c r="AN9" s="18"/>
      <c r="AO9" s="20" t="s">
        <v>10</v>
      </c>
      <c r="AP9" s="18"/>
      <c r="AQ9" s="159" t="s">
        <v>97</v>
      </c>
      <c r="AR9" s="160"/>
      <c r="AS9" s="160"/>
      <c r="AT9" s="160"/>
      <c r="AU9" s="160" t="s">
        <v>96</v>
      </c>
      <c r="AV9" s="160"/>
      <c r="AW9" s="160"/>
      <c r="AX9" s="160"/>
      <c r="AY9" s="160" t="s">
        <v>98</v>
      </c>
      <c r="AZ9" s="160"/>
      <c r="BA9" s="160"/>
      <c r="BB9" s="161"/>
    </row>
    <row r="10" spans="1:54" s="17" customFormat="1" ht="13.5" customHeight="1">
      <c r="A10" s="18" t="s">
        <v>12</v>
      </c>
      <c r="B10" s="18"/>
      <c r="C10" s="18"/>
      <c r="D10" s="18"/>
      <c r="E10" s="18"/>
      <c r="F10" s="18"/>
      <c r="G10" s="18"/>
      <c r="H10" s="64" t="s">
        <v>13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21"/>
      <c r="AK10" s="22"/>
      <c r="AL10" s="19"/>
      <c r="AM10" s="18"/>
      <c r="AN10" s="18"/>
      <c r="AO10" s="20" t="s">
        <v>14</v>
      </c>
      <c r="AP10" s="18"/>
      <c r="AQ10" s="172" t="s">
        <v>15</v>
      </c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4"/>
    </row>
    <row r="11" spans="1:54" s="17" customFormat="1" ht="13.5" customHeight="1">
      <c r="A11" s="18" t="s">
        <v>16</v>
      </c>
      <c r="B11" s="18"/>
      <c r="C11" s="18"/>
      <c r="D11" s="18"/>
      <c r="E11" s="18"/>
      <c r="F11" s="18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9"/>
      <c r="AN11" s="18"/>
      <c r="AO11" s="20" t="s">
        <v>17</v>
      </c>
      <c r="AP11" s="18"/>
      <c r="AQ11" s="159" t="s">
        <v>18</v>
      </c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1"/>
    </row>
    <row r="12" spans="1:54" s="17" customFormat="1" ht="12">
      <c r="A12" s="18" t="s">
        <v>19</v>
      </c>
      <c r="B12" s="18"/>
      <c r="C12" s="18"/>
      <c r="D12" s="18"/>
      <c r="E12" s="18"/>
      <c r="F12" s="18"/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8"/>
      <c r="AO12" s="20"/>
      <c r="AP12" s="18"/>
      <c r="AQ12" s="162" t="s">
        <v>20</v>
      </c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163"/>
    </row>
    <row r="13" spans="1:54" s="17" customFormat="1" ht="12">
      <c r="A13" s="17" t="s">
        <v>21</v>
      </c>
      <c r="B13" s="18"/>
      <c r="C13" s="18"/>
      <c r="D13" s="18"/>
      <c r="E13" s="18"/>
      <c r="F13" s="18"/>
      <c r="G13" s="18"/>
      <c r="H13" s="19"/>
      <c r="I13" s="19"/>
      <c r="J13" s="58" t="s">
        <v>100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22"/>
      <c r="AL13" s="19"/>
      <c r="AM13" s="18"/>
      <c r="AN13" s="18"/>
      <c r="AO13" s="20" t="s">
        <v>22</v>
      </c>
      <c r="AP13" s="18"/>
      <c r="AQ13" s="164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165"/>
    </row>
    <row r="14" spans="1:54" s="17" customFormat="1" ht="13.5" customHeight="1">
      <c r="A14" s="18" t="s">
        <v>23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23"/>
      <c r="AQ14" s="159" t="s">
        <v>24</v>
      </c>
      <c r="AR14" s="160"/>
      <c r="AS14" s="160"/>
      <c r="AT14" s="160"/>
      <c r="AU14" s="160"/>
      <c r="AV14" s="160"/>
      <c r="AW14" s="160" t="s">
        <v>25</v>
      </c>
      <c r="AX14" s="160"/>
      <c r="AY14" s="160"/>
      <c r="AZ14" s="160"/>
      <c r="BA14" s="160"/>
      <c r="BB14" s="161"/>
    </row>
    <row r="15" spans="1:54" s="17" customFormat="1" ht="13.5" customHeight="1">
      <c r="A15" s="64" t="s">
        <v>26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18"/>
      <c r="AH15" s="18"/>
      <c r="AI15" s="18"/>
      <c r="AJ15" s="19"/>
      <c r="AK15" s="18"/>
      <c r="AL15" s="18"/>
      <c r="AM15" s="18"/>
      <c r="AN15" s="18"/>
      <c r="AO15" s="20" t="s">
        <v>27</v>
      </c>
      <c r="AP15" s="18"/>
      <c r="AQ15" s="159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1"/>
    </row>
    <row r="16" spans="1:54" s="17" customFormat="1" ht="13.5" customHeight="1" thickBot="1">
      <c r="A16" s="18" t="s">
        <v>28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9"/>
      <c r="AK16" s="18"/>
      <c r="AL16" s="18"/>
      <c r="AM16" s="18"/>
      <c r="AN16" s="18"/>
      <c r="AO16" s="20" t="s">
        <v>29</v>
      </c>
      <c r="AP16" s="18"/>
      <c r="AQ16" s="153" t="s">
        <v>30</v>
      </c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</row>
    <row r="17" spans="1:54" s="28" customFormat="1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4"/>
      <c r="AL17" s="24"/>
      <c r="AM17" s="24"/>
      <c r="AN17" s="24"/>
      <c r="AO17" s="26"/>
      <c r="AP17" s="24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s="28" customFormat="1" ht="13.5">
      <c r="A18" s="141" t="s">
        <v>101</v>
      </c>
      <c r="B18" s="142"/>
      <c r="C18" s="142"/>
      <c r="D18" s="142"/>
      <c r="E18" s="142"/>
      <c r="F18" s="142"/>
      <c r="G18" s="143"/>
      <c r="H18" s="91" t="s">
        <v>32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29" t="s">
        <v>33</v>
      </c>
      <c r="AK18" s="91" t="s">
        <v>34</v>
      </c>
      <c r="AL18" s="92"/>
      <c r="AM18" s="92"/>
      <c r="AN18" s="92"/>
      <c r="AO18" s="92"/>
      <c r="AP18" s="92"/>
      <c r="AQ18" s="92"/>
      <c r="AR18" s="92"/>
      <c r="AS18" s="93"/>
      <c r="AT18" s="91" t="s">
        <v>34</v>
      </c>
      <c r="AU18" s="92"/>
      <c r="AV18" s="92"/>
      <c r="AW18" s="92"/>
      <c r="AX18" s="92"/>
      <c r="AY18" s="92"/>
      <c r="AZ18" s="92"/>
      <c r="BA18" s="92"/>
      <c r="BB18" s="93"/>
    </row>
    <row r="19" spans="1:54" s="19" customFormat="1" ht="13.5">
      <c r="A19" s="144"/>
      <c r="B19" s="145"/>
      <c r="C19" s="145"/>
      <c r="D19" s="145"/>
      <c r="E19" s="145"/>
      <c r="F19" s="145"/>
      <c r="G19" s="146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156"/>
      <c r="AJ19" s="30"/>
      <c r="AK19" s="31"/>
      <c r="AL19" s="32" t="s">
        <v>35</v>
      </c>
      <c r="AM19" s="157" t="s">
        <v>5</v>
      </c>
      <c r="AN19" s="157"/>
      <c r="AO19" s="157"/>
      <c r="AP19" s="157"/>
      <c r="AQ19" s="33" t="s">
        <v>36</v>
      </c>
      <c r="AR19" s="34"/>
      <c r="AS19" s="35"/>
      <c r="AT19" s="31"/>
      <c r="AU19" s="32" t="s">
        <v>35</v>
      </c>
      <c r="AV19" s="157" t="s">
        <v>37</v>
      </c>
      <c r="AW19" s="157"/>
      <c r="AX19" s="157"/>
      <c r="AY19" s="157"/>
      <c r="AZ19" s="33" t="s">
        <v>38</v>
      </c>
      <c r="BA19" s="34"/>
      <c r="BB19" s="35"/>
    </row>
    <row r="20" spans="1:60" s="28" customFormat="1" ht="15.75" customHeight="1">
      <c r="A20" s="117" t="s">
        <v>102</v>
      </c>
      <c r="B20" s="117"/>
      <c r="C20" s="117"/>
      <c r="D20" s="117"/>
      <c r="E20" s="117"/>
      <c r="F20" s="117"/>
      <c r="G20" s="98"/>
      <c r="H20" s="67" t="s">
        <v>39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8"/>
      <c r="AJ20" s="36">
        <v>2110</v>
      </c>
      <c r="AK20" s="150">
        <f>'[1]Свод'!C12/1000</f>
        <v>2600400.517</v>
      </c>
      <c r="AL20" s="151"/>
      <c r="AM20" s="151"/>
      <c r="AN20" s="151"/>
      <c r="AO20" s="151"/>
      <c r="AP20" s="151"/>
      <c r="AQ20" s="151"/>
      <c r="AR20" s="151"/>
      <c r="AS20" s="152"/>
      <c r="AT20" s="97">
        <v>1781546</v>
      </c>
      <c r="AU20" s="66"/>
      <c r="AV20" s="66"/>
      <c r="AW20" s="66"/>
      <c r="AX20" s="66"/>
      <c r="AY20" s="66"/>
      <c r="AZ20" s="66"/>
      <c r="BA20" s="66"/>
      <c r="BB20" s="66"/>
      <c r="BD20" s="147">
        <f>AK23-AT23</f>
        <v>-324108</v>
      </c>
      <c r="BE20" s="148"/>
      <c r="BF20" s="148"/>
      <c r="BG20" s="148"/>
      <c r="BH20" s="148"/>
    </row>
    <row r="21" spans="1:54" s="28" customFormat="1" ht="15.75" customHeight="1">
      <c r="A21" s="117" t="s">
        <v>102</v>
      </c>
      <c r="B21" s="117"/>
      <c r="C21" s="117"/>
      <c r="D21" s="117"/>
      <c r="E21" s="117"/>
      <c r="F21" s="117"/>
      <c r="G21" s="38"/>
      <c r="H21" s="68" t="s">
        <v>40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36">
        <v>2111</v>
      </c>
      <c r="AK21" s="150">
        <f>('[1]Свод'!C4/1.18+('[1]Свод'!C6-'[1]Свод'!C11))/1000</f>
        <v>2578209.0840508477</v>
      </c>
      <c r="AL21" s="151"/>
      <c r="AM21" s="151"/>
      <c r="AN21" s="151"/>
      <c r="AO21" s="151"/>
      <c r="AP21" s="151"/>
      <c r="AQ21" s="151"/>
      <c r="AR21" s="151"/>
      <c r="AS21" s="152"/>
      <c r="AT21" s="97">
        <v>1751062</v>
      </c>
      <c r="AU21" s="66"/>
      <c r="AV21" s="66"/>
      <c r="AW21" s="66"/>
      <c r="AX21" s="66"/>
      <c r="AY21" s="66"/>
      <c r="AZ21" s="66"/>
      <c r="BA21" s="66"/>
      <c r="BB21" s="66"/>
    </row>
    <row r="22" spans="1:54" s="28" customFormat="1" ht="15.75" customHeight="1">
      <c r="A22" s="98"/>
      <c r="B22" s="99"/>
      <c r="C22" s="99"/>
      <c r="D22" s="99"/>
      <c r="E22" s="99"/>
      <c r="F22" s="100"/>
      <c r="G22" s="38"/>
      <c r="H22" s="136" t="s">
        <v>41</v>
      </c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7"/>
      <c r="AJ22" s="36"/>
      <c r="AK22" s="138">
        <f>AK20-AK21+1</f>
        <v>22192.43294915231</v>
      </c>
      <c r="AL22" s="139"/>
      <c r="AM22" s="139"/>
      <c r="AN22" s="139"/>
      <c r="AO22" s="139"/>
      <c r="AP22" s="139"/>
      <c r="AQ22" s="139"/>
      <c r="AR22" s="139"/>
      <c r="AS22" s="97"/>
      <c r="AT22" s="138">
        <f>AT20-AT21</f>
        <v>30484</v>
      </c>
      <c r="AU22" s="139"/>
      <c r="AV22" s="139"/>
      <c r="AW22" s="139"/>
      <c r="AX22" s="139"/>
      <c r="AY22" s="139"/>
      <c r="AZ22" s="139"/>
      <c r="BA22" s="139"/>
      <c r="BB22" s="97"/>
    </row>
    <row r="23" spans="1:54" s="28" customFormat="1" ht="15.75" customHeight="1">
      <c r="A23" s="117" t="s">
        <v>103</v>
      </c>
      <c r="B23" s="117"/>
      <c r="C23" s="117"/>
      <c r="D23" s="117"/>
      <c r="E23" s="117"/>
      <c r="F23" s="117"/>
      <c r="G23" s="98"/>
      <c r="H23" s="67" t="s">
        <v>42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8"/>
      <c r="AJ23" s="36">
        <v>2120</v>
      </c>
      <c r="AK23" s="69" t="s">
        <v>43</v>
      </c>
      <c r="AL23" s="66"/>
      <c r="AM23" s="66"/>
      <c r="AN23" s="66"/>
      <c r="AO23" s="66"/>
      <c r="AP23" s="66"/>
      <c r="AQ23" s="66"/>
      <c r="AR23" s="66"/>
      <c r="AS23" s="66"/>
      <c r="AT23" s="140" t="s">
        <v>44</v>
      </c>
      <c r="AU23" s="96"/>
      <c r="AV23" s="96"/>
      <c r="AW23" s="96"/>
      <c r="AX23" s="96"/>
      <c r="AY23" s="96"/>
      <c r="AZ23" s="96"/>
      <c r="BA23" s="96"/>
      <c r="BB23" s="96"/>
    </row>
    <row r="24" spans="1:54" s="28" customFormat="1" ht="15.75" customHeight="1">
      <c r="A24" s="117" t="s">
        <v>102</v>
      </c>
      <c r="B24" s="117"/>
      <c r="C24" s="117"/>
      <c r="D24" s="117"/>
      <c r="E24" s="117"/>
      <c r="F24" s="117"/>
      <c r="G24" s="38"/>
      <c r="H24" s="67" t="s">
        <v>45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37"/>
      <c r="AJ24" s="36"/>
      <c r="AK24" s="69" t="s">
        <v>46</v>
      </c>
      <c r="AL24" s="66"/>
      <c r="AM24" s="66"/>
      <c r="AN24" s="66"/>
      <c r="AO24" s="66"/>
      <c r="AP24" s="66"/>
      <c r="AQ24" s="66"/>
      <c r="AR24" s="66"/>
      <c r="AS24" s="66"/>
      <c r="AT24" s="114" t="s">
        <v>47</v>
      </c>
      <c r="AU24" s="66"/>
      <c r="AV24" s="66"/>
      <c r="AW24" s="66"/>
      <c r="AX24" s="66"/>
      <c r="AY24" s="66"/>
      <c r="AZ24" s="66"/>
      <c r="BA24" s="66"/>
      <c r="BB24" s="66"/>
    </row>
    <row r="25" spans="1:54" s="28" customFormat="1" ht="15.75" customHeight="1">
      <c r="A25" s="98"/>
      <c r="B25" s="99"/>
      <c r="C25" s="99"/>
      <c r="D25" s="99"/>
      <c r="E25" s="99"/>
      <c r="F25" s="100"/>
      <c r="G25" s="38"/>
      <c r="H25" s="136" t="s">
        <v>48</v>
      </c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7"/>
      <c r="AJ25" s="36"/>
      <c r="AK25" s="69" t="s">
        <v>49</v>
      </c>
      <c r="AL25" s="66"/>
      <c r="AM25" s="66"/>
      <c r="AN25" s="66"/>
      <c r="AO25" s="66"/>
      <c r="AP25" s="66"/>
      <c r="AQ25" s="66"/>
      <c r="AR25" s="66"/>
      <c r="AS25" s="66"/>
      <c r="AT25" s="114" t="s">
        <v>50</v>
      </c>
      <c r="AU25" s="66"/>
      <c r="AV25" s="66"/>
      <c r="AW25" s="66"/>
      <c r="AX25" s="66"/>
      <c r="AY25" s="66"/>
      <c r="AZ25" s="66"/>
      <c r="BA25" s="66"/>
      <c r="BB25" s="66"/>
    </row>
    <row r="26" spans="1:54" s="28" customFormat="1" ht="15.75" customHeight="1">
      <c r="A26" s="117"/>
      <c r="B26" s="117"/>
      <c r="C26" s="117"/>
      <c r="D26" s="117"/>
      <c r="E26" s="117"/>
      <c r="F26" s="117"/>
      <c r="G26" s="98"/>
      <c r="H26" s="101" t="s">
        <v>51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39">
        <v>2100</v>
      </c>
      <c r="AK26" s="135">
        <f>AK20+AK23</f>
        <v>1049303.517</v>
      </c>
      <c r="AL26" s="125"/>
      <c r="AM26" s="125"/>
      <c r="AN26" s="125"/>
      <c r="AO26" s="125"/>
      <c r="AP26" s="125"/>
      <c r="AQ26" s="125"/>
      <c r="AR26" s="125"/>
      <c r="AS26" s="125"/>
      <c r="AT26" s="124">
        <f>AT20+AT23</f>
        <v>554557</v>
      </c>
      <c r="AU26" s="125"/>
      <c r="AV26" s="125"/>
      <c r="AW26" s="125"/>
      <c r="AX26" s="125"/>
      <c r="AY26" s="125"/>
      <c r="AZ26" s="125"/>
      <c r="BA26" s="125"/>
      <c r="BB26" s="125"/>
    </row>
    <row r="27" spans="1:54" s="28" customFormat="1" ht="15.75" customHeight="1">
      <c r="A27" s="117" t="s">
        <v>102</v>
      </c>
      <c r="B27" s="117"/>
      <c r="C27" s="117"/>
      <c r="D27" s="117"/>
      <c r="E27" s="117"/>
      <c r="F27" s="117"/>
      <c r="G27" s="98"/>
      <c r="H27" s="67" t="s">
        <v>52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8"/>
      <c r="AJ27" s="36">
        <v>2210</v>
      </c>
      <c r="AK27" s="69" t="s">
        <v>53</v>
      </c>
      <c r="AL27" s="66"/>
      <c r="AM27" s="66"/>
      <c r="AN27" s="66"/>
      <c r="AO27" s="66"/>
      <c r="AP27" s="66"/>
      <c r="AQ27" s="66"/>
      <c r="AR27" s="66"/>
      <c r="AS27" s="66"/>
      <c r="AT27" s="114" t="s">
        <v>54</v>
      </c>
      <c r="AU27" s="66"/>
      <c r="AV27" s="66"/>
      <c r="AW27" s="66"/>
      <c r="AX27" s="66"/>
      <c r="AY27" s="66"/>
      <c r="AZ27" s="66"/>
      <c r="BA27" s="66"/>
      <c r="BB27" s="66"/>
    </row>
    <row r="28" spans="1:54" s="28" customFormat="1" ht="15.75" customHeight="1">
      <c r="A28" s="117"/>
      <c r="B28" s="117"/>
      <c r="C28" s="117"/>
      <c r="D28" s="117"/>
      <c r="E28" s="117"/>
      <c r="F28" s="117"/>
      <c r="G28" s="98"/>
      <c r="H28" s="67" t="s">
        <v>55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8"/>
      <c r="AJ28" s="36">
        <v>2220</v>
      </c>
      <c r="AK28" s="126" t="s">
        <v>56</v>
      </c>
      <c r="AL28" s="127"/>
      <c r="AM28" s="127"/>
      <c r="AN28" s="127"/>
      <c r="AO28" s="127"/>
      <c r="AP28" s="127"/>
      <c r="AQ28" s="127"/>
      <c r="AR28" s="127"/>
      <c r="AS28" s="114"/>
      <c r="AT28" s="114" t="s">
        <v>56</v>
      </c>
      <c r="AU28" s="66"/>
      <c r="AV28" s="66"/>
      <c r="AW28" s="66"/>
      <c r="AX28" s="66"/>
      <c r="AY28" s="66"/>
      <c r="AZ28" s="66"/>
      <c r="BA28" s="66"/>
      <c r="BB28" s="66"/>
    </row>
    <row r="29" spans="1:54" s="28" customFormat="1" ht="15" customHeight="1">
      <c r="A29" s="128"/>
      <c r="B29" s="129"/>
      <c r="C29" s="129"/>
      <c r="D29" s="129"/>
      <c r="E29" s="129"/>
      <c r="F29" s="129"/>
      <c r="G29" s="130"/>
      <c r="H29" s="129" t="s">
        <v>57</v>
      </c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40">
        <v>2200</v>
      </c>
      <c r="AK29" s="131">
        <f>AK26+AK27</f>
        <v>935542.517</v>
      </c>
      <c r="AL29" s="132"/>
      <c r="AM29" s="132"/>
      <c r="AN29" s="132"/>
      <c r="AO29" s="132"/>
      <c r="AP29" s="132"/>
      <c r="AQ29" s="132"/>
      <c r="AR29" s="132"/>
      <c r="AS29" s="133"/>
      <c r="AT29" s="134">
        <f>AT26+AT27</f>
        <v>429125</v>
      </c>
      <c r="AU29" s="132"/>
      <c r="AV29" s="132"/>
      <c r="AW29" s="132"/>
      <c r="AX29" s="132"/>
      <c r="AY29" s="132"/>
      <c r="AZ29" s="132"/>
      <c r="BA29" s="132"/>
      <c r="BB29" s="133"/>
    </row>
    <row r="30" spans="1:54" s="28" customFormat="1" ht="15.75" customHeight="1">
      <c r="A30" s="117"/>
      <c r="B30" s="117"/>
      <c r="C30" s="117"/>
      <c r="D30" s="117"/>
      <c r="E30" s="117"/>
      <c r="F30" s="117"/>
      <c r="G30" s="98"/>
      <c r="H30" s="67" t="s">
        <v>58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J30" s="36">
        <v>2310</v>
      </c>
      <c r="AK30" s="96">
        <f>'[1]Форма 2(новая)'!AK27:AS27/1000</f>
        <v>0</v>
      </c>
      <c r="AL30" s="66"/>
      <c r="AM30" s="66"/>
      <c r="AN30" s="66"/>
      <c r="AO30" s="66"/>
      <c r="AP30" s="66"/>
      <c r="AQ30" s="66"/>
      <c r="AR30" s="66"/>
      <c r="AS30" s="66"/>
      <c r="AT30" s="114">
        <v>0</v>
      </c>
      <c r="AU30" s="66"/>
      <c r="AV30" s="66"/>
      <c r="AW30" s="66"/>
      <c r="AX30" s="66"/>
      <c r="AY30" s="66"/>
      <c r="AZ30" s="66"/>
      <c r="BA30" s="66"/>
      <c r="BB30" s="66"/>
    </row>
    <row r="31" spans="1:54" s="28" customFormat="1" ht="15.75" customHeight="1">
      <c r="A31" s="117"/>
      <c r="B31" s="117"/>
      <c r="C31" s="117"/>
      <c r="D31" s="117"/>
      <c r="E31" s="117"/>
      <c r="F31" s="117"/>
      <c r="G31" s="98"/>
      <c r="H31" s="67" t="s">
        <v>59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J31" s="36">
        <v>2320</v>
      </c>
      <c r="AK31" s="69">
        <f>'[1]Свод'!C26/1000</f>
        <v>25436.949</v>
      </c>
      <c r="AL31" s="66"/>
      <c r="AM31" s="66"/>
      <c r="AN31" s="66"/>
      <c r="AO31" s="66"/>
      <c r="AP31" s="66"/>
      <c r="AQ31" s="66"/>
      <c r="AR31" s="66"/>
      <c r="AS31" s="66"/>
      <c r="AT31" s="97">
        <v>8396</v>
      </c>
      <c r="AU31" s="66"/>
      <c r="AV31" s="66"/>
      <c r="AW31" s="66"/>
      <c r="AX31" s="66"/>
      <c r="AY31" s="66"/>
      <c r="AZ31" s="66"/>
      <c r="BA31" s="66"/>
      <c r="BB31" s="66"/>
    </row>
    <row r="32" spans="1:54" s="28" customFormat="1" ht="15.75" customHeight="1">
      <c r="A32" s="117"/>
      <c r="B32" s="117"/>
      <c r="C32" s="117"/>
      <c r="D32" s="117"/>
      <c r="E32" s="117"/>
      <c r="F32" s="117"/>
      <c r="G32" s="98"/>
      <c r="H32" s="67" t="s">
        <v>60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J32" s="36">
        <v>2330</v>
      </c>
      <c r="AK32" s="96">
        <f>'[1]Форма 2(новая)'!AK29:AS29/1000</f>
        <v>0</v>
      </c>
      <c r="AL32" s="66"/>
      <c r="AM32" s="66"/>
      <c r="AN32" s="66"/>
      <c r="AO32" s="66"/>
      <c r="AP32" s="66"/>
      <c r="AQ32" s="66"/>
      <c r="AR32" s="66"/>
      <c r="AS32" s="66"/>
      <c r="AT32" s="114" t="s">
        <v>61</v>
      </c>
      <c r="AU32" s="66"/>
      <c r="AV32" s="66"/>
      <c r="AW32" s="66"/>
      <c r="AX32" s="66"/>
      <c r="AY32" s="66"/>
      <c r="AZ32" s="66"/>
      <c r="BA32" s="66"/>
      <c r="BB32" s="66"/>
    </row>
    <row r="33" spans="1:54" s="28" customFormat="1" ht="15.75" customHeight="1">
      <c r="A33" s="117" t="s">
        <v>104</v>
      </c>
      <c r="B33" s="117"/>
      <c r="C33" s="117"/>
      <c r="D33" s="117"/>
      <c r="E33" s="117"/>
      <c r="F33" s="117"/>
      <c r="G33" s="98"/>
      <c r="H33" s="67" t="s">
        <v>62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J33" s="36">
        <v>2340</v>
      </c>
      <c r="AK33" s="96">
        <f>'[1]Свод'!C29/1000</f>
        <v>76430.318</v>
      </c>
      <c r="AL33" s="66"/>
      <c r="AM33" s="66"/>
      <c r="AN33" s="66"/>
      <c r="AO33" s="66"/>
      <c r="AP33" s="66"/>
      <c r="AQ33" s="66"/>
      <c r="AR33" s="66"/>
      <c r="AS33" s="66"/>
      <c r="AT33" s="97">
        <v>61833</v>
      </c>
      <c r="AU33" s="66"/>
      <c r="AV33" s="66"/>
      <c r="AW33" s="66"/>
      <c r="AX33" s="66"/>
      <c r="AY33" s="66"/>
      <c r="AZ33" s="66"/>
      <c r="BA33" s="66"/>
      <c r="BB33" s="66"/>
    </row>
    <row r="34" spans="1:54" s="28" customFormat="1" ht="15.75" customHeight="1">
      <c r="A34" s="117" t="s">
        <v>104</v>
      </c>
      <c r="B34" s="117"/>
      <c r="C34" s="117"/>
      <c r="D34" s="117"/>
      <c r="E34" s="117"/>
      <c r="F34" s="117"/>
      <c r="G34" s="98"/>
      <c r="H34" s="67" t="s">
        <v>63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J34" s="36">
        <v>2350</v>
      </c>
      <c r="AK34" s="69" t="s">
        <v>64</v>
      </c>
      <c r="AL34" s="66"/>
      <c r="AM34" s="66"/>
      <c r="AN34" s="66"/>
      <c r="AO34" s="66"/>
      <c r="AP34" s="66"/>
      <c r="AQ34" s="66"/>
      <c r="AR34" s="66"/>
      <c r="AS34" s="66"/>
      <c r="AT34" s="114" t="s">
        <v>65</v>
      </c>
      <c r="AU34" s="66"/>
      <c r="AV34" s="66"/>
      <c r="AW34" s="66"/>
      <c r="AX34" s="66"/>
      <c r="AY34" s="66"/>
      <c r="AZ34" s="66"/>
      <c r="BA34" s="66"/>
      <c r="BB34" s="66"/>
    </row>
    <row r="35" spans="1:54" s="28" customFormat="1" ht="15.75" customHeight="1">
      <c r="A35" s="118"/>
      <c r="B35" s="119"/>
      <c r="C35" s="119"/>
      <c r="D35" s="119"/>
      <c r="E35" s="119"/>
      <c r="F35" s="119"/>
      <c r="G35" s="120"/>
      <c r="H35" s="102" t="s">
        <v>66</v>
      </c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39">
        <v>2300</v>
      </c>
      <c r="AK35" s="121">
        <f>AK29+AK31+AK33+AK34</f>
        <v>845689.784</v>
      </c>
      <c r="AL35" s="122"/>
      <c r="AM35" s="122"/>
      <c r="AN35" s="122"/>
      <c r="AO35" s="122"/>
      <c r="AP35" s="122"/>
      <c r="AQ35" s="122"/>
      <c r="AR35" s="122"/>
      <c r="AS35" s="123"/>
      <c r="AT35" s="124">
        <f>AT29+AT31+AT32+AT33+AT34</f>
        <v>311880</v>
      </c>
      <c r="AU35" s="125"/>
      <c r="AV35" s="125"/>
      <c r="AW35" s="125"/>
      <c r="AX35" s="125"/>
      <c r="AY35" s="125"/>
      <c r="AZ35" s="125"/>
      <c r="BA35" s="125"/>
      <c r="BB35" s="125"/>
    </row>
    <row r="36" spans="1:54" s="28" customFormat="1" ht="15.75" customHeight="1">
      <c r="A36" s="67"/>
      <c r="B36" s="67"/>
      <c r="C36" s="67"/>
      <c r="D36" s="67"/>
      <c r="E36" s="67"/>
      <c r="F36" s="67"/>
      <c r="G36" s="68"/>
      <c r="H36" s="67" t="s">
        <v>67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J36" s="36">
        <v>2410</v>
      </c>
      <c r="AK36" s="69" t="s">
        <v>68</v>
      </c>
      <c r="AL36" s="66"/>
      <c r="AM36" s="66"/>
      <c r="AN36" s="66"/>
      <c r="AO36" s="66"/>
      <c r="AP36" s="66"/>
      <c r="AQ36" s="66"/>
      <c r="AR36" s="66"/>
      <c r="AS36" s="66"/>
      <c r="AT36" s="114" t="s">
        <v>69</v>
      </c>
      <c r="AU36" s="66"/>
      <c r="AV36" s="66"/>
      <c r="AW36" s="66"/>
      <c r="AX36" s="66"/>
      <c r="AY36" s="66"/>
      <c r="AZ36" s="66"/>
      <c r="BA36" s="66"/>
      <c r="BB36" s="66"/>
    </row>
    <row r="37" spans="1:54" s="28" customFormat="1" ht="15.75" customHeight="1">
      <c r="A37" s="67"/>
      <c r="B37" s="67"/>
      <c r="C37" s="67"/>
      <c r="D37" s="67"/>
      <c r="E37" s="67"/>
      <c r="F37" s="67"/>
      <c r="G37" s="68"/>
      <c r="H37" s="115" t="s">
        <v>70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6"/>
      <c r="AJ37" s="36">
        <v>2421</v>
      </c>
      <c r="AK37" s="96">
        <f>'[1]Форма 2(новая)'!AK34:AS34/1000</f>
        <v>25944.798</v>
      </c>
      <c r="AL37" s="66"/>
      <c r="AM37" s="66"/>
      <c r="AN37" s="66"/>
      <c r="AO37" s="66"/>
      <c r="AP37" s="66"/>
      <c r="AQ37" s="66"/>
      <c r="AR37" s="66"/>
      <c r="AS37" s="66"/>
      <c r="AT37" s="97">
        <v>16427</v>
      </c>
      <c r="AU37" s="66"/>
      <c r="AV37" s="66"/>
      <c r="AW37" s="66"/>
      <c r="AX37" s="66"/>
      <c r="AY37" s="66"/>
      <c r="AZ37" s="66"/>
      <c r="BA37" s="66"/>
      <c r="BB37" s="66"/>
    </row>
    <row r="38" spans="1:54" s="28" customFormat="1" ht="15" customHeight="1">
      <c r="A38" s="108"/>
      <c r="B38" s="109"/>
      <c r="C38" s="109"/>
      <c r="D38" s="109"/>
      <c r="E38" s="109"/>
      <c r="F38" s="109"/>
      <c r="G38" s="110"/>
      <c r="H38" s="108" t="s">
        <v>71</v>
      </c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10"/>
      <c r="AJ38" s="41">
        <v>2430</v>
      </c>
      <c r="AK38" s="69" t="s">
        <v>72</v>
      </c>
      <c r="AL38" s="66"/>
      <c r="AM38" s="66"/>
      <c r="AN38" s="66"/>
      <c r="AO38" s="66"/>
      <c r="AP38" s="66"/>
      <c r="AQ38" s="66"/>
      <c r="AR38" s="66"/>
      <c r="AS38" s="66"/>
      <c r="AT38" s="111" t="s">
        <v>73</v>
      </c>
      <c r="AU38" s="112"/>
      <c r="AV38" s="112"/>
      <c r="AW38" s="112"/>
      <c r="AX38" s="112"/>
      <c r="AY38" s="112"/>
      <c r="AZ38" s="112"/>
      <c r="BA38" s="112"/>
      <c r="BB38" s="113"/>
    </row>
    <row r="39" spans="1:54" s="28" customFormat="1" ht="15.75" customHeight="1">
      <c r="A39" s="67"/>
      <c r="B39" s="67"/>
      <c r="C39" s="67"/>
      <c r="D39" s="67"/>
      <c r="E39" s="67"/>
      <c r="F39" s="67"/>
      <c r="G39" s="68"/>
      <c r="H39" s="67" t="s">
        <v>74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8"/>
      <c r="AJ39" s="36">
        <v>2450</v>
      </c>
      <c r="AK39" s="96">
        <v>14881</v>
      </c>
      <c r="AL39" s="66"/>
      <c r="AM39" s="66"/>
      <c r="AN39" s="66"/>
      <c r="AO39" s="66"/>
      <c r="AP39" s="66"/>
      <c r="AQ39" s="66"/>
      <c r="AR39" s="66"/>
      <c r="AS39" s="66"/>
      <c r="AT39" s="114" t="s">
        <v>75</v>
      </c>
      <c r="AU39" s="66"/>
      <c r="AV39" s="66"/>
      <c r="AW39" s="66"/>
      <c r="AX39" s="66"/>
      <c r="AY39" s="66"/>
      <c r="AZ39" s="66"/>
      <c r="BA39" s="66"/>
      <c r="BB39" s="66"/>
    </row>
    <row r="40" spans="1:54" s="28" customFormat="1" ht="15.75" customHeight="1">
      <c r="A40" s="67"/>
      <c r="B40" s="67"/>
      <c r="C40" s="67"/>
      <c r="D40" s="67"/>
      <c r="E40" s="67"/>
      <c r="F40" s="67"/>
      <c r="G40" s="68"/>
      <c r="H40" s="67" t="s">
        <v>76</v>
      </c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8"/>
      <c r="AJ40" s="36">
        <v>2460</v>
      </c>
      <c r="AK40" s="96">
        <f>'[1]Форма 2(новая)'!AK37:AS37/1000</f>
        <v>14453.448</v>
      </c>
      <c r="AL40" s="66"/>
      <c r="AM40" s="66"/>
      <c r="AN40" s="66"/>
      <c r="AO40" s="66"/>
      <c r="AP40" s="66"/>
      <c r="AQ40" s="66"/>
      <c r="AR40" s="66"/>
      <c r="AS40" s="66"/>
      <c r="AT40" s="97">
        <v>4586</v>
      </c>
      <c r="AU40" s="66"/>
      <c r="AV40" s="66"/>
      <c r="AW40" s="66"/>
      <c r="AX40" s="66"/>
      <c r="AY40" s="66"/>
      <c r="AZ40" s="66"/>
      <c r="BA40" s="66"/>
      <c r="BB40" s="66"/>
    </row>
    <row r="41" spans="1:54" s="28" customFormat="1" ht="15.75" customHeight="1">
      <c r="A41" s="98" t="s">
        <v>105</v>
      </c>
      <c r="B41" s="99"/>
      <c r="C41" s="99"/>
      <c r="D41" s="99"/>
      <c r="E41" s="99"/>
      <c r="F41" s="99"/>
      <c r="G41" s="100"/>
      <c r="H41" s="101" t="s">
        <v>77</v>
      </c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42">
        <v>2400</v>
      </c>
      <c r="AK41" s="103">
        <f>AK35+AK36+AK38+AK39+AK40</f>
        <v>665679.232</v>
      </c>
      <c r="AL41" s="104"/>
      <c r="AM41" s="104"/>
      <c r="AN41" s="104"/>
      <c r="AO41" s="104"/>
      <c r="AP41" s="104"/>
      <c r="AQ41" s="104"/>
      <c r="AR41" s="104"/>
      <c r="AS41" s="104"/>
      <c r="AT41" s="105">
        <f>AT35+AT36+AT38+AT39+AT40</f>
        <v>237663</v>
      </c>
      <c r="AU41" s="106"/>
      <c r="AV41" s="106"/>
      <c r="AW41" s="106"/>
      <c r="AX41" s="106"/>
      <c r="AY41" s="106"/>
      <c r="AZ41" s="106"/>
      <c r="BA41" s="106"/>
      <c r="BB41" s="107"/>
    </row>
    <row r="51" spans="45:54" ht="14.25" customHeight="1">
      <c r="AS51" s="4" t="s">
        <v>78</v>
      </c>
      <c r="BB51" s="3" t="s">
        <v>79</v>
      </c>
    </row>
    <row r="52" spans="1:54" s="17" customFormat="1" ht="13.5">
      <c r="A52" s="91" t="s">
        <v>31</v>
      </c>
      <c r="B52" s="92"/>
      <c r="C52" s="92"/>
      <c r="D52" s="92"/>
      <c r="E52" s="92"/>
      <c r="F52" s="92"/>
      <c r="G52" s="93"/>
      <c r="H52" s="91" t="s">
        <v>32</v>
      </c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3"/>
      <c r="AJ52" s="29" t="s">
        <v>33</v>
      </c>
      <c r="AK52" s="91" t="s">
        <v>34</v>
      </c>
      <c r="AL52" s="92"/>
      <c r="AM52" s="92"/>
      <c r="AN52" s="92"/>
      <c r="AO52" s="92"/>
      <c r="AP52" s="92"/>
      <c r="AQ52" s="92"/>
      <c r="AR52" s="92"/>
      <c r="AS52" s="93"/>
      <c r="AT52" s="91" t="s">
        <v>34</v>
      </c>
      <c r="AU52" s="92"/>
      <c r="AV52" s="92"/>
      <c r="AW52" s="92"/>
      <c r="AX52" s="92"/>
      <c r="AY52" s="92"/>
      <c r="AZ52" s="92"/>
      <c r="BA52" s="92"/>
      <c r="BB52" s="93"/>
    </row>
    <row r="53" spans="1:54" s="17" customFormat="1" ht="13.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43"/>
      <c r="AK53" s="31"/>
      <c r="AL53" s="32" t="s">
        <v>35</v>
      </c>
      <c r="AM53" s="95" t="s">
        <v>5</v>
      </c>
      <c r="AN53" s="95"/>
      <c r="AO53" s="95"/>
      <c r="AP53" s="95"/>
      <c r="AQ53" s="33" t="s">
        <v>36</v>
      </c>
      <c r="AR53" s="34"/>
      <c r="AS53" s="35"/>
      <c r="AT53" s="31"/>
      <c r="AU53" s="32" t="s">
        <v>35</v>
      </c>
      <c r="AV53" s="95" t="s">
        <v>37</v>
      </c>
      <c r="AW53" s="95"/>
      <c r="AX53" s="95"/>
      <c r="AY53" s="95"/>
      <c r="AZ53" s="33" t="s">
        <v>38</v>
      </c>
      <c r="BA53" s="34"/>
      <c r="BB53" s="35"/>
    </row>
    <row r="54" spans="1:54" s="17" customFormat="1" ht="12.75">
      <c r="A54" s="70"/>
      <c r="B54" s="70"/>
      <c r="C54" s="70"/>
      <c r="D54" s="70"/>
      <c r="E54" s="70"/>
      <c r="F54" s="70"/>
      <c r="G54" s="70"/>
      <c r="H54" s="80" t="s">
        <v>80</v>
      </c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44"/>
      <c r="AK54" s="81"/>
      <c r="AL54" s="82"/>
      <c r="AM54" s="82"/>
      <c r="AN54" s="82"/>
      <c r="AO54" s="82"/>
      <c r="AP54" s="82"/>
      <c r="AQ54" s="82"/>
      <c r="AR54" s="82"/>
      <c r="AS54" s="83"/>
      <c r="AT54" s="81"/>
      <c r="AU54" s="82"/>
      <c r="AV54" s="82"/>
      <c r="AW54" s="82"/>
      <c r="AX54" s="82"/>
      <c r="AY54" s="82"/>
      <c r="AZ54" s="82"/>
      <c r="BA54" s="82"/>
      <c r="BB54" s="83"/>
    </row>
    <row r="55" spans="1:54" s="17" customFormat="1" ht="12.7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45"/>
      <c r="AK55" s="84"/>
      <c r="AL55" s="85"/>
      <c r="AM55" s="85"/>
      <c r="AN55" s="85"/>
      <c r="AO55" s="85"/>
      <c r="AP55" s="85"/>
      <c r="AQ55" s="85"/>
      <c r="AR55" s="85"/>
      <c r="AS55" s="86"/>
      <c r="AT55" s="84"/>
      <c r="AU55" s="85"/>
      <c r="AV55" s="85"/>
      <c r="AW55" s="85"/>
      <c r="AX55" s="85"/>
      <c r="AY55" s="85"/>
      <c r="AZ55" s="85"/>
      <c r="BA55" s="85"/>
      <c r="BB55" s="86"/>
    </row>
    <row r="56" spans="1:54" s="17" customFormat="1" ht="12.75">
      <c r="A56" s="90"/>
      <c r="B56" s="90"/>
      <c r="C56" s="90"/>
      <c r="D56" s="90"/>
      <c r="E56" s="90"/>
      <c r="F56" s="90"/>
      <c r="G56" s="90"/>
      <c r="H56" s="90" t="s">
        <v>81</v>
      </c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45"/>
      <c r="AK56" s="84"/>
      <c r="AL56" s="85"/>
      <c r="AM56" s="85"/>
      <c r="AN56" s="85"/>
      <c r="AO56" s="85"/>
      <c r="AP56" s="85"/>
      <c r="AQ56" s="85"/>
      <c r="AR56" s="85"/>
      <c r="AS56" s="86"/>
      <c r="AT56" s="84"/>
      <c r="AU56" s="85"/>
      <c r="AV56" s="85"/>
      <c r="AW56" s="85"/>
      <c r="AX56" s="85"/>
      <c r="AY56" s="85"/>
      <c r="AZ56" s="85"/>
      <c r="BA56" s="85"/>
      <c r="BB56" s="86"/>
    </row>
    <row r="57" spans="1:54" s="17" customFormat="1" ht="12.75">
      <c r="A57" s="78"/>
      <c r="B57" s="78"/>
      <c r="C57" s="78"/>
      <c r="D57" s="78"/>
      <c r="E57" s="78"/>
      <c r="F57" s="78"/>
      <c r="G57" s="78"/>
      <c r="H57" s="78" t="s">
        <v>82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46">
        <v>2510</v>
      </c>
      <c r="AK57" s="87"/>
      <c r="AL57" s="88"/>
      <c r="AM57" s="88"/>
      <c r="AN57" s="88"/>
      <c r="AO57" s="88"/>
      <c r="AP57" s="88"/>
      <c r="AQ57" s="88"/>
      <c r="AR57" s="88"/>
      <c r="AS57" s="89"/>
      <c r="AT57" s="87"/>
      <c r="AU57" s="88"/>
      <c r="AV57" s="88"/>
      <c r="AW57" s="88"/>
      <c r="AX57" s="88"/>
      <c r="AY57" s="88"/>
      <c r="AZ57" s="88"/>
      <c r="BA57" s="88"/>
      <c r="BB57" s="89"/>
    </row>
    <row r="58" spans="1:54" s="17" customFormat="1" ht="12.75">
      <c r="A58" s="70"/>
      <c r="B58" s="70"/>
      <c r="C58" s="70"/>
      <c r="D58" s="70"/>
      <c r="E58" s="70"/>
      <c r="F58" s="70"/>
      <c r="G58" s="70"/>
      <c r="H58" s="70" t="s">
        <v>83</v>
      </c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1"/>
      <c r="AJ58" s="47"/>
      <c r="AK58" s="72"/>
      <c r="AL58" s="73"/>
      <c r="AM58" s="73"/>
      <c r="AN58" s="73"/>
      <c r="AO58" s="73"/>
      <c r="AP58" s="73"/>
      <c r="AQ58" s="73"/>
      <c r="AR58" s="73"/>
      <c r="AS58" s="74"/>
      <c r="AT58" s="72"/>
      <c r="AU58" s="73"/>
      <c r="AV58" s="73"/>
      <c r="AW58" s="73"/>
      <c r="AX58" s="73"/>
      <c r="AY58" s="73"/>
      <c r="AZ58" s="73"/>
      <c r="BA58" s="73"/>
      <c r="BB58" s="74"/>
    </row>
    <row r="59" spans="1:54" s="17" customFormat="1" ht="12.75">
      <c r="A59" s="78"/>
      <c r="B59" s="78"/>
      <c r="C59" s="78"/>
      <c r="D59" s="78"/>
      <c r="E59" s="78"/>
      <c r="F59" s="78"/>
      <c r="G59" s="78"/>
      <c r="H59" s="78" t="s">
        <v>84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9"/>
      <c r="AJ59" s="46">
        <v>2520</v>
      </c>
      <c r="AK59" s="75"/>
      <c r="AL59" s="76"/>
      <c r="AM59" s="76"/>
      <c r="AN59" s="76"/>
      <c r="AO59" s="76"/>
      <c r="AP59" s="76"/>
      <c r="AQ59" s="76"/>
      <c r="AR59" s="76"/>
      <c r="AS59" s="77"/>
      <c r="AT59" s="75"/>
      <c r="AU59" s="76"/>
      <c r="AV59" s="76"/>
      <c r="AW59" s="76"/>
      <c r="AX59" s="76"/>
      <c r="AY59" s="76"/>
      <c r="AZ59" s="76"/>
      <c r="BA59" s="76"/>
      <c r="BB59" s="77"/>
    </row>
    <row r="60" spans="1:54" s="17" customFormat="1" ht="15" customHeight="1">
      <c r="A60" s="67"/>
      <c r="B60" s="67"/>
      <c r="C60" s="67"/>
      <c r="D60" s="67"/>
      <c r="E60" s="67"/>
      <c r="F60" s="67"/>
      <c r="G60" s="68"/>
      <c r="H60" s="67" t="s">
        <v>85</v>
      </c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8"/>
      <c r="AJ60" s="38">
        <v>2500</v>
      </c>
      <c r="AK60" s="69">
        <f>AK41+AK54+AK58</f>
        <v>665679.232</v>
      </c>
      <c r="AL60" s="66"/>
      <c r="AM60" s="66"/>
      <c r="AN60" s="66"/>
      <c r="AO60" s="66"/>
      <c r="AP60" s="66"/>
      <c r="AQ60" s="66"/>
      <c r="AR60" s="66"/>
      <c r="AS60" s="66"/>
      <c r="AT60" s="69">
        <f>AT41</f>
        <v>237663</v>
      </c>
      <c r="AU60" s="66"/>
      <c r="AV60" s="66"/>
      <c r="AW60" s="66"/>
      <c r="AX60" s="66"/>
      <c r="AY60" s="66"/>
      <c r="AZ60" s="66"/>
      <c r="BA60" s="66"/>
      <c r="BB60" s="66"/>
    </row>
    <row r="61" spans="1:54" s="17" customFormat="1" ht="15" customHeight="1">
      <c r="A61" s="67"/>
      <c r="B61" s="67"/>
      <c r="C61" s="67"/>
      <c r="D61" s="67"/>
      <c r="E61" s="67"/>
      <c r="F61" s="67"/>
      <c r="G61" s="68"/>
      <c r="H61" s="67" t="s">
        <v>86</v>
      </c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8"/>
      <c r="AJ61" s="38">
        <v>2900</v>
      </c>
      <c r="AK61" s="65">
        <v>1</v>
      </c>
      <c r="AL61" s="66"/>
      <c r="AM61" s="66"/>
      <c r="AN61" s="66"/>
      <c r="AO61" s="66"/>
      <c r="AP61" s="66"/>
      <c r="AQ61" s="66"/>
      <c r="AR61" s="66"/>
      <c r="AS61" s="66"/>
      <c r="AT61" s="65"/>
      <c r="AU61" s="66"/>
      <c r="AV61" s="66"/>
      <c r="AW61" s="66"/>
      <c r="AX61" s="66"/>
      <c r="AY61" s="66"/>
      <c r="AZ61" s="66"/>
      <c r="BA61" s="66"/>
      <c r="BB61" s="66"/>
    </row>
    <row r="62" spans="1:54" s="17" customFormat="1" ht="15" customHeight="1">
      <c r="A62" s="67"/>
      <c r="B62" s="67"/>
      <c r="C62" s="67"/>
      <c r="D62" s="67"/>
      <c r="E62" s="67"/>
      <c r="F62" s="67"/>
      <c r="G62" s="68"/>
      <c r="H62" s="67" t="s">
        <v>87</v>
      </c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8"/>
      <c r="AJ62" s="38">
        <v>2910</v>
      </c>
      <c r="AK62" s="65"/>
      <c r="AL62" s="66"/>
      <c r="AM62" s="66"/>
      <c r="AN62" s="66"/>
      <c r="AO62" s="66"/>
      <c r="AP62" s="66"/>
      <c r="AQ62" s="66"/>
      <c r="AR62" s="66"/>
      <c r="AS62" s="66"/>
      <c r="AT62" s="65"/>
      <c r="AU62" s="66"/>
      <c r="AV62" s="66"/>
      <c r="AW62" s="66"/>
      <c r="AX62" s="66"/>
      <c r="AY62" s="66"/>
      <c r="AZ62" s="66"/>
      <c r="BA62" s="66"/>
      <c r="BB62" s="66"/>
    </row>
    <row r="63" s="17" customFormat="1" ht="12">
      <c r="AJ63" s="19"/>
    </row>
    <row r="64" s="17" customFormat="1" ht="12">
      <c r="AJ64" s="19"/>
    </row>
    <row r="65" spans="1:52" s="1" customFormat="1" ht="12">
      <c r="A65" s="48" t="s">
        <v>88</v>
      </c>
      <c r="B65" s="48"/>
      <c r="C65" s="48"/>
      <c r="D65" s="48"/>
      <c r="E65" s="48"/>
      <c r="F65" s="48"/>
      <c r="G65" s="48"/>
      <c r="H65" s="63"/>
      <c r="I65" s="63"/>
      <c r="J65" s="63"/>
      <c r="K65" s="63"/>
      <c r="L65" s="63"/>
      <c r="M65" s="48"/>
      <c r="N65" s="64" t="s">
        <v>89</v>
      </c>
      <c r="O65" s="64"/>
      <c r="P65" s="64"/>
      <c r="Q65" s="64"/>
      <c r="R65" s="64"/>
      <c r="S65" s="64"/>
      <c r="T65" s="64"/>
      <c r="U65" s="64"/>
      <c r="V65" s="64"/>
      <c r="W65" s="64"/>
      <c r="AA65" s="48" t="s">
        <v>90</v>
      </c>
      <c r="AB65" s="48"/>
      <c r="AC65" s="48"/>
      <c r="AD65" s="48"/>
      <c r="AE65" s="48"/>
      <c r="AF65" s="48"/>
      <c r="AG65" s="48"/>
      <c r="AH65" s="48"/>
      <c r="AI65" s="48"/>
      <c r="AJ65" s="49"/>
      <c r="AK65" s="63"/>
      <c r="AL65" s="63"/>
      <c r="AM65" s="63"/>
      <c r="AN65" s="63"/>
      <c r="AO65" s="63"/>
      <c r="AP65" s="48"/>
      <c r="AQ65" s="64" t="s">
        <v>91</v>
      </c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s="51" customFormat="1" ht="10.5">
      <c r="A66" s="50"/>
      <c r="B66" s="50"/>
      <c r="C66" s="50"/>
      <c r="D66" s="50"/>
      <c r="E66" s="50"/>
      <c r="F66" s="50"/>
      <c r="G66" s="50"/>
      <c r="H66" s="62" t="s">
        <v>92</v>
      </c>
      <c r="I66" s="62"/>
      <c r="J66" s="62"/>
      <c r="K66" s="62"/>
      <c r="L66" s="62"/>
      <c r="M66" s="50"/>
      <c r="N66" s="62" t="s">
        <v>93</v>
      </c>
      <c r="O66" s="62"/>
      <c r="P66" s="62"/>
      <c r="Q66" s="62"/>
      <c r="R66" s="62"/>
      <c r="S66" s="62"/>
      <c r="T66" s="62"/>
      <c r="U66" s="62"/>
      <c r="V66" s="62"/>
      <c r="W66" s="62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62" t="s">
        <v>92</v>
      </c>
      <c r="AL66" s="62"/>
      <c r="AM66" s="62"/>
      <c r="AN66" s="62"/>
      <c r="AO66" s="62"/>
      <c r="AP66" s="50"/>
      <c r="AQ66" s="62" t="s">
        <v>93</v>
      </c>
      <c r="AR66" s="62"/>
      <c r="AS66" s="62"/>
      <c r="AT66" s="62"/>
      <c r="AU66" s="62"/>
      <c r="AV66" s="62"/>
      <c r="AW66" s="62"/>
      <c r="AX66" s="62"/>
      <c r="AY66" s="62"/>
      <c r="AZ66" s="62"/>
    </row>
    <row r="67" spans="1:46" ht="11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3"/>
      <c r="AK67" s="52"/>
      <c r="AL67" s="52"/>
      <c r="AM67" s="52"/>
      <c r="AN67" s="52"/>
      <c r="AO67" s="52"/>
      <c r="AP67" s="52"/>
      <c r="AQ67" s="52"/>
      <c r="AR67" s="52"/>
      <c r="AS67" s="52"/>
      <c r="AT67" s="52"/>
    </row>
    <row r="68" spans="1:46" ht="12">
      <c r="A68" s="20" t="s">
        <v>94</v>
      </c>
      <c r="B68" s="59" t="s">
        <v>11</v>
      </c>
      <c r="C68" s="59"/>
      <c r="D68" s="54" t="s">
        <v>95</v>
      </c>
      <c r="E68" s="60" t="s">
        <v>99</v>
      </c>
      <c r="F68" s="60"/>
      <c r="G68" s="60"/>
      <c r="H68" s="60"/>
      <c r="I68" s="60"/>
      <c r="J68" s="60"/>
      <c r="K68" s="55"/>
      <c r="L68" s="56" t="s">
        <v>35</v>
      </c>
      <c r="M68" s="61" t="s">
        <v>96</v>
      </c>
      <c r="N68" s="61"/>
      <c r="O68" s="57" t="s">
        <v>6</v>
      </c>
      <c r="P68" s="55"/>
      <c r="Q68" s="55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9"/>
      <c r="AK68" s="17"/>
      <c r="AL68" s="17"/>
      <c r="AM68" s="17"/>
      <c r="AN68" s="17"/>
      <c r="AO68" s="17"/>
      <c r="AP68" s="17"/>
      <c r="AQ68" s="17"/>
      <c r="AR68" s="17"/>
      <c r="AS68" s="17"/>
      <c r="AT68" s="17"/>
    </row>
  </sheetData>
  <sheetProtection/>
  <mergeCells count="164">
    <mergeCell ref="A5:AO5"/>
    <mergeCell ref="K6:L7"/>
    <mergeCell ref="M6:W7"/>
    <mergeCell ref="X6:Z7"/>
    <mergeCell ref="AA6:AC7"/>
    <mergeCell ref="AD6:AE7"/>
    <mergeCell ref="AQ7:BB7"/>
    <mergeCell ref="AQ8:BB8"/>
    <mergeCell ref="AQ9:AT9"/>
    <mergeCell ref="AU9:AX9"/>
    <mergeCell ref="AY9:BB9"/>
    <mergeCell ref="H10:AI10"/>
    <mergeCell ref="AQ10:BB10"/>
    <mergeCell ref="X11:AL11"/>
    <mergeCell ref="AQ11:BB11"/>
    <mergeCell ref="AQ12:BB13"/>
    <mergeCell ref="AB14:AO14"/>
    <mergeCell ref="AQ14:AV15"/>
    <mergeCell ref="AW14:BB15"/>
    <mergeCell ref="A15:AF15"/>
    <mergeCell ref="AQ16:BB16"/>
    <mergeCell ref="H18:AI18"/>
    <mergeCell ref="AK18:AS18"/>
    <mergeCell ref="AT18:BB18"/>
    <mergeCell ref="H19:AI19"/>
    <mergeCell ref="AM19:AP19"/>
    <mergeCell ref="AV19:AY19"/>
    <mergeCell ref="A18:G19"/>
    <mergeCell ref="BD20:BH20"/>
    <mergeCell ref="A21:F21"/>
    <mergeCell ref="H21:AI21"/>
    <mergeCell ref="AK21:AS21"/>
    <mergeCell ref="AT21:BB21"/>
    <mergeCell ref="A20:G20"/>
    <mergeCell ref="H20:AI20"/>
    <mergeCell ref="AK20:AS20"/>
    <mergeCell ref="AT20:BB20"/>
    <mergeCell ref="A22:F22"/>
    <mergeCell ref="H22:AI22"/>
    <mergeCell ref="AK22:AS22"/>
    <mergeCell ref="AT22:BB22"/>
    <mergeCell ref="A23:G23"/>
    <mergeCell ref="H23:AI23"/>
    <mergeCell ref="AK23:AS23"/>
    <mergeCell ref="AT23:BB23"/>
    <mergeCell ref="A24:F24"/>
    <mergeCell ref="H24:AH24"/>
    <mergeCell ref="AK24:AS24"/>
    <mergeCell ref="AT24:BB24"/>
    <mergeCell ref="A25:F25"/>
    <mergeCell ref="H25:AI25"/>
    <mergeCell ref="AK25:AS25"/>
    <mergeCell ref="AT25:BB25"/>
    <mergeCell ref="A26:G26"/>
    <mergeCell ref="H26:AI26"/>
    <mergeCell ref="AK26:AS26"/>
    <mergeCell ref="AT26:BB26"/>
    <mergeCell ref="A27:G27"/>
    <mergeCell ref="H27:AI27"/>
    <mergeCell ref="AK27:AS27"/>
    <mergeCell ref="AT27:BB27"/>
    <mergeCell ref="A28:G28"/>
    <mergeCell ref="H28:AI28"/>
    <mergeCell ref="AK28:AS28"/>
    <mergeCell ref="AT28:BB28"/>
    <mergeCell ref="A29:G29"/>
    <mergeCell ref="H29:AI29"/>
    <mergeCell ref="AK29:AS29"/>
    <mergeCell ref="AT29:BB29"/>
    <mergeCell ref="A30:G30"/>
    <mergeCell ref="H30:AI30"/>
    <mergeCell ref="AK30:AS30"/>
    <mergeCell ref="AT30:BB30"/>
    <mergeCell ref="A31:G31"/>
    <mergeCell ref="H31:AI31"/>
    <mergeCell ref="AK31:AS31"/>
    <mergeCell ref="AT31:BB31"/>
    <mergeCell ref="A32:G32"/>
    <mergeCell ref="H32:AI32"/>
    <mergeCell ref="AK32:AS32"/>
    <mergeCell ref="AT32:BB32"/>
    <mergeCell ref="A33:G33"/>
    <mergeCell ref="H33:AI33"/>
    <mergeCell ref="AK33:AS33"/>
    <mergeCell ref="AT33:BB33"/>
    <mergeCell ref="A34:G34"/>
    <mergeCell ref="H34:AI34"/>
    <mergeCell ref="AK34:AS34"/>
    <mergeCell ref="AT34:BB34"/>
    <mergeCell ref="A35:G35"/>
    <mergeCell ref="H35:AI35"/>
    <mergeCell ref="AK35:AS35"/>
    <mergeCell ref="AT35:BB35"/>
    <mergeCell ref="A36:G36"/>
    <mergeCell ref="H36:AI36"/>
    <mergeCell ref="AK36:AS36"/>
    <mergeCell ref="AT36:BB36"/>
    <mergeCell ref="A37:G37"/>
    <mergeCell ref="H37:AI37"/>
    <mergeCell ref="AK37:AS37"/>
    <mergeCell ref="AT37:BB37"/>
    <mergeCell ref="A38:G38"/>
    <mergeCell ref="H38:AI38"/>
    <mergeCell ref="AK38:AS38"/>
    <mergeCell ref="AT38:BB38"/>
    <mergeCell ref="A39:G39"/>
    <mergeCell ref="H39:AI39"/>
    <mergeCell ref="AK39:AS39"/>
    <mergeCell ref="AT39:BB39"/>
    <mergeCell ref="A40:G40"/>
    <mergeCell ref="H40:AI40"/>
    <mergeCell ref="AK40:AS40"/>
    <mergeCell ref="AT40:BB40"/>
    <mergeCell ref="A41:G41"/>
    <mergeCell ref="H41:AI41"/>
    <mergeCell ref="AK41:AS41"/>
    <mergeCell ref="AT41:BB41"/>
    <mergeCell ref="A52:G52"/>
    <mergeCell ref="H52:AI52"/>
    <mergeCell ref="AK52:AS52"/>
    <mergeCell ref="AT52:BB52"/>
    <mergeCell ref="A53:G53"/>
    <mergeCell ref="H53:AI53"/>
    <mergeCell ref="AM53:AP53"/>
    <mergeCell ref="AV53:AY53"/>
    <mergeCell ref="A54:G54"/>
    <mergeCell ref="H54:AI54"/>
    <mergeCell ref="AK54:AS57"/>
    <mergeCell ref="AT54:BB57"/>
    <mergeCell ref="A55:G55"/>
    <mergeCell ref="H55:AI55"/>
    <mergeCell ref="A56:G56"/>
    <mergeCell ref="H56:AI56"/>
    <mergeCell ref="A57:G57"/>
    <mergeCell ref="H57:AI57"/>
    <mergeCell ref="A58:G58"/>
    <mergeCell ref="H58:AI58"/>
    <mergeCell ref="AK58:AS59"/>
    <mergeCell ref="AT58:BB59"/>
    <mergeCell ref="A59:G59"/>
    <mergeCell ref="H59:AI59"/>
    <mergeCell ref="A60:G60"/>
    <mergeCell ref="H60:AI60"/>
    <mergeCell ref="AK60:AS60"/>
    <mergeCell ref="AT60:BB60"/>
    <mergeCell ref="AK66:AO66"/>
    <mergeCell ref="AQ66:AZ66"/>
    <mergeCell ref="A61:G61"/>
    <mergeCell ref="H61:AI61"/>
    <mergeCell ref="AK61:AS61"/>
    <mergeCell ref="AT61:BB61"/>
    <mergeCell ref="AK65:AO65"/>
    <mergeCell ref="AQ65:AZ65"/>
    <mergeCell ref="AK62:AS62"/>
    <mergeCell ref="AT62:BB62"/>
    <mergeCell ref="A62:G62"/>
    <mergeCell ref="H62:AI62"/>
    <mergeCell ref="B68:C68"/>
    <mergeCell ref="E68:J68"/>
    <mergeCell ref="M68:N68"/>
    <mergeCell ref="H66:L66"/>
    <mergeCell ref="N66:W66"/>
    <mergeCell ref="H65:L65"/>
    <mergeCell ref="N65:W6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  <rowBreaks count="1" manualBreakCount="1">
    <brk id="50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tnp-gl-buh</dc:creator>
  <cp:keywords/>
  <dc:description/>
  <cp:lastModifiedBy>snh</cp:lastModifiedBy>
  <cp:lastPrinted>2012-04-10T11:40:16Z</cp:lastPrinted>
  <dcterms:created xsi:type="dcterms:W3CDTF">2012-03-20T10:37:20Z</dcterms:created>
  <dcterms:modified xsi:type="dcterms:W3CDTF">2012-04-11T09:09:17Z</dcterms:modified>
  <cp:category/>
  <cp:version/>
  <cp:contentType/>
  <cp:contentStatus/>
</cp:coreProperties>
</file>